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8" windowWidth="15120" windowHeight="795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2" i="1" l="1"/>
  <c r="E9" i="1" l="1"/>
  <c r="D9" i="1"/>
  <c r="F11" i="1"/>
  <c r="D36" i="1" l="1"/>
  <c r="D22" i="1"/>
  <c r="F26" i="1"/>
  <c r="F27" i="1"/>
  <c r="F28" i="1"/>
  <c r="F29" i="1"/>
  <c r="F30" i="1"/>
  <c r="F31" i="1"/>
  <c r="F33" i="1"/>
  <c r="F34" i="1"/>
  <c r="F35" i="1"/>
  <c r="E36" i="1"/>
  <c r="F25" i="1"/>
  <c r="F21" i="1"/>
  <c r="F19" i="1"/>
  <c r="F18" i="1"/>
  <c r="F17" i="1"/>
  <c r="F16" i="1"/>
  <c r="F15" i="1"/>
  <c r="F13" i="1"/>
  <c r="F10" i="1"/>
  <c r="F12" i="1"/>
  <c r="D37" i="1" l="1"/>
  <c r="E22" i="1"/>
  <c r="E37" i="1" s="1"/>
  <c r="F9" i="1"/>
  <c r="F36" i="1"/>
  <c r="F22" i="1" l="1"/>
</calcChain>
</file>

<file path=xl/sharedStrings.xml><?xml version="1.0" encoding="utf-8"?>
<sst xmlns="http://schemas.openxmlformats.org/spreadsheetml/2006/main" count="76" uniqueCount="75">
  <si>
    <t>Наименование показателя</t>
  </si>
  <si>
    <t>Код бюджетной классификации</t>
  </si>
  <si>
    <t>Утвержденные бюджетные назначения на год</t>
  </si>
  <si>
    <t>Исполнено</t>
  </si>
  <si>
    <t>Процент исполнения</t>
  </si>
  <si>
    <t>Доходы:</t>
  </si>
  <si>
    <t>Доходы</t>
  </si>
  <si>
    <t>000 1 00 00000 00 0000 000</t>
  </si>
  <si>
    <t>Налоги на прибыль, доходы</t>
  </si>
  <si>
    <t>000 1 0100000 00 0000 000</t>
  </si>
  <si>
    <t>Налоги на совокупный доход</t>
  </si>
  <si>
    <t>000 1 05 00000 00 0000 000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</si>
  <si>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</si>
  <si>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</si>
  <si>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</si>
  <si>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000 109 00000 00 0000 000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</si>
  <si>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</si>
  <si>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</si>
  <si>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Платежи при пользовании природными ресурсами</t>
  </si>
  <si>
    <t>000 1 12 00000 00 0000 000</t>
  </si>
  <si>
    <t>Доходы от оказания платных услуг и компенсации затрат государства</t>
  </si>
  <si>
    <t>000 1 13 00000 00 0000 000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</si>
  <si>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</si>
  <si>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</si>
  <si>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</si>
  <si>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</si>
  <si>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</si>
  <si>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</si>
  <si>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</si>
  <si>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</si>
  <si>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Итого доходов</t>
  </si>
  <si>
    <t>Общегосударственные расходы</t>
  </si>
  <si>
    <t>000 0100 0000000 000 000</t>
  </si>
  <si>
    <t>Национальная оборона</t>
  </si>
  <si>
    <t>000 0200 0000000 000 000</t>
  </si>
  <si>
    <t>Национальная безопасность и правоохранительная деятельность</t>
  </si>
  <si>
    <t>000 0300 0000000 000 000</t>
  </si>
  <si>
    <t>Национальная экономика</t>
  </si>
  <si>
    <t>000 0400 0000000 000 000</t>
  </si>
  <si>
    <t>Жилищно-коммунальное хозяйство</t>
  </si>
  <si>
    <t>000 0500 0000000 000 000</t>
  </si>
  <si>
    <t>Образование</t>
  </si>
  <si>
    <t>000 0700 0000000 000 000</t>
  </si>
  <si>
    <t>Культура, кинематография</t>
  </si>
  <si>
    <t>000 0800 0000000 000 000</t>
  </si>
  <si>
    <t>Здравоохранение</t>
  </si>
  <si>
    <t>000 0900 0000000 000 000</t>
  </si>
  <si>
    <t>Социальная политика</t>
  </si>
  <si>
    <t>000 1000 000000 0000 000</t>
  </si>
  <si>
    <t>Физическая культура и спорт</t>
  </si>
  <si>
    <t>000 1100 0000000 000 000</t>
  </si>
  <si>
    <t>Межбюджетные трансферты бюджетам субъектов Российской Федерации и муниципальных образований</t>
  </si>
  <si>
    <t>000 1400 0000000 000 000</t>
  </si>
  <si>
    <t>Итого расходов</t>
  </si>
  <si>
    <t>Результат исполнения бюджета (дефицит "-", профицит "+")</t>
  </si>
  <si>
    <t>х</t>
  </si>
  <si>
    <t>тыс.руб.</t>
  </si>
  <si>
    <t>№ п/п</t>
  </si>
  <si>
    <t>1.</t>
  </si>
  <si>
    <t>Фактическая численность муниципальных служащих органов местного самоуправления, человек</t>
  </si>
  <si>
    <t>2.</t>
  </si>
  <si>
    <t>Фактические затраты на денежное содержание муниципальных служащих за отчетный период тыс.руб.</t>
  </si>
  <si>
    <t>3.</t>
  </si>
  <si>
    <t xml:space="preserve">Фактическая численность работников муниципальных учреждений за отчетный период, человек </t>
  </si>
  <si>
    <r>
      <t xml:space="preserve"> </t>
    </r>
    <r>
      <rPr>
        <b/>
        <sz val="12"/>
        <color theme="1"/>
        <rFont val="Times New Roman"/>
        <family val="1"/>
        <charset val="204"/>
      </rPr>
      <t>Сведения Шарыповского района о кредитах предоставленных бюджетам поселений</t>
    </r>
  </si>
  <si>
    <t>Расходы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</si>
  <si>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</si>
  <si>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Информация администрации Шарыповского района о ходе исполнения районного бюджета и о численности муниципальных служащих района за 1 квартал 2014 года</t>
  </si>
  <si>
    <t xml:space="preserve">Сведения о ходе исполнения районного бюджета за 1 квартал 2014 год      </t>
  </si>
  <si>
    <t>Сведения Шарыповского района о численности муниципальных служащих органов местного самоуправления, работников муниципальных учреждений за 1 квартал 2014 года</t>
  </si>
  <si>
    <t>За 1 квартал 2014 год бюджетные кредиты сельским поселениям не предоставлялись.</t>
  </si>
  <si>
    <t>Информация по муниципальному долгу Шарыповского района за 1 квартал 2014 год</t>
  </si>
  <si>
    <t>Задолженности по муниципальному долгу Шарыповского района на 01.04.2014 года нет.</t>
  </si>
  <si>
    <t>Налог на товары (работы, услуги),реализуемые на территории Российской Федерации</t>
  </si>
  <si>
    <t>000 1 0300000 00 0000 000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</si>
</sst>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/>
    <xf numFmtId="0" fontId="3" fillId="0" borderId="3" xfId="0" applyFont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2" fontId="0" fillId="0" borderId="0" xfId="0" applyNumberFormat="1"/>
    <xf numFmtId="2" fontId="2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/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" fillId="0" borderId="7" xfId="0" applyFont="1" applyBorder="1" applyAlignment="1">
      <alignment wrapText="1"/>
    </xf>
    <xf numFmtId="0" fontId="0" fillId="0" borderId="9" xfId="0" applyBorder="1" applyAlignment="1"/>
    <xf numFmtId="0" fontId="0" fillId="0" borderId="10" xfId="0" applyBorder="1" applyAlignment="1"/>
    <xf numFmtId="0" fontId="3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6"/>
  <sheetViews>
    <sheetView tabSelected="1" topLeftCell="A37" workbookViewId="0">
      <selection activeCell="B44" sqref="B44:F44"/>
    </sheetView>
  </sheetViews>
  <sheetFormatPr defaultRowHeight="14.4" x14ac:dyDescent="0.3"/>
  <cols>
    <col min="1" max="1" width="4.33203125" customWidth="1"/>
    <col min="2" max="2" width="31.5546875" customWidth="1"/>
    <col min="3" max="3" width="23.88671875" customWidth="1"/>
    <col min="4" max="4" width="16.44140625" customWidth="1"/>
    <col min="5" max="5" width="11.5546875" customWidth="1"/>
    <col min="6" max="6" width="12.44140625" customWidth="1"/>
    <col min="9" max="9" width="10" bestFit="1" customWidth="1"/>
  </cols>
  <sheetData>
    <row r="1" spans="2:16" ht="58.5" customHeight="1" x14ac:dyDescent="0.3">
      <c r="B1" s="38" t="s">
        <v>67</v>
      </c>
      <c r="C1" s="38"/>
      <c r="D1" s="38"/>
      <c r="E1" s="38"/>
      <c r="F1" s="38"/>
      <c r="G1" s="4"/>
      <c r="H1" s="4"/>
      <c r="I1" s="4"/>
      <c r="J1" s="4"/>
      <c r="K1" s="1"/>
      <c r="L1" s="1"/>
      <c r="M1" s="1"/>
      <c r="N1" s="1"/>
      <c r="O1" s="1"/>
      <c r="P1" s="1"/>
    </row>
    <row r="2" spans="2:16" ht="15" x14ac:dyDescent="0.25">
      <c r="B2" s="5"/>
      <c r="C2" s="5"/>
      <c r="D2" s="5"/>
      <c r="E2" s="5"/>
      <c r="F2" s="5"/>
    </row>
    <row r="3" spans="2:16" ht="15.6" x14ac:dyDescent="0.3">
      <c r="B3" s="39" t="s">
        <v>68</v>
      </c>
      <c r="C3" s="40"/>
      <c r="D3" s="40"/>
      <c r="E3" s="40"/>
      <c r="F3" s="41"/>
    </row>
    <row r="4" spans="2:16" ht="15.75" x14ac:dyDescent="0.25">
      <c r="B4" s="7"/>
      <c r="C4" s="16"/>
      <c r="D4" s="16"/>
      <c r="E4" s="16"/>
      <c r="F4" s="17"/>
    </row>
    <row r="5" spans="2:16" x14ac:dyDescent="0.3">
      <c r="B5" s="5"/>
      <c r="C5" s="5"/>
      <c r="D5" s="5"/>
      <c r="E5" s="5"/>
      <c r="F5" s="27" t="s">
        <v>56</v>
      </c>
    </row>
    <row r="6" spans="2:16" ht="63" thickBot="1" x14ac:dyDescent="0.35">
      <c r="B6" s="26" t="s">
        <v>0</v>
      </c>
      <c r="C6" s="26" t="s">
        <v>1</v>
      </c>
      <c r="D6" s="26" t="s">
        <v>2</v>
      </c>
      <c r="E6" s="26" t="s">
        <v>3</v>
      </c>
      <c r="F6" s="26" t="s">
        <v>4</v>
      </c>
      <c r="G6" s="2"/>
      <c r="H6" s="2"/>
      <c r="I6" s="2"/>
      <c r="J6" s="2" t="s">
        <v>66</v>
      </c>
    </row>
    <row r="7" spans="2:16" ht="15.75" thickBot="1" x14ac:dyDescent="0.3">
      <c r="B7" s="12">
        <v>1</v>
      </c>
      <c r="C7" s="13">
        <v>2</v>
      </c>
      <c r="D7" s="13">
        <v>3</v>
      </c>
      <c r="E7" s="13">
        <v>4</v>
      </c>
      <c r="F7" s="14">
        <v>5</v>
      </c>
      <c r="G7" s="2"/>
      <c r="H7" s="2"/>
      <c r="I7" s="2"/>
      <c r="J7" s="2"/>
    </row>
    <row r="8" spans="2:16" ht="15.6" x14ac:dyDescent="0.3">
      <c r="B8" s="35" t="s">
        <v>5</v>
      </c>
      <c r="C8" s="36"/>
      <c r="D8" s="36"/>
      <c r="E8" s="36"/>
      <c r="F8" s="37"/>
      <c r="G8" s="2"/>
      <c r="H8" s="2"/>
      <c r="I8" s="2"/>
      <c r="J8" s="2"/>
    </row>
    <row r="9" spans="2:16" x14ac:dyDescent="0.3">
      <c r="B9" s="25" t="s">
        <v>6</v>
      </c>
      <c r="C9" s="10" t="s">
        <v>7</v>
      </c>
      <c r="D9" s="23">
        <f>D10+D12+D13+D14+D15+D16+D17+D18+D19+D20+D11</f>
        <v>214746.89999999997</v>
      </c>
      <c r="E9" s="23">
        <f>E10+E12+E13+E14+E15+E16+E17+E18+E19+E20+E11</f>
        <v>53967.969999999987</v>
      </c>
      <c r="F9" s="23">
        <f>E9/D9*100</f>
        <v>25.130965802067458</v>
      </c>
      <c r="G9" s="2"/>
      <c r="H9" s="2"/>
      <c r="I9" s="2"/>
      <c r="J9" s="2"/>
    </row>
    <row r="10" spans="2:16" x14ac:dyDescent="0.3">
      <c r="B10" s="9" t="s">
        <v>8</v>
      </c>
      <c r="C10" s="10" t="s">
        <v>9</v>
      </c>
      <c r="D10" s="23">
        <v>170132.86</v>
      </c>
      <c r="E10" s="23">
        <v>43522.09</v>
      </c>
      <c r="F10" s="23">
        <f t="shared" ref="F10:F21" si="0">E10/D10*100</f>
        <v>25.581236922720279</v>
      </c>
      <c r="G10" s="2"/>
      <c r="H10" s="2"/>
      <c r="I10" s="2"/>
      <c r="J10" s="2"/>
    </row>
    <row r="11" spans="2:16" ht="40.200000000000003" x14ac:dyDescent="0.3">
      <c r="B11" s="11" t="s">
        <v>73</v>
      </c>
      <c r="C11" s="10" t="s">
        <v>74</v>
      </c>
      <c r="D11" s="23">
        <v>396.73</v>
      </c>
      <c r="E11" s="23">
        <v>76.239999999999995</v>
      </c>
      <c r="F11" s="23">
        <f t="shared" si="0"/>
        <v>19.217099790789703</v>
      </c>
      <c r="G11" s="2"/>
      <c r="H11" s="2"/>
      <c r="I11" s="2"/>
      <c r="J11" s="2"/>
    </row>
    <row r="12" spans="2:16" x14ac:dyDescent="0.3">
      <c r="B12" s="9" t="s">
        <v>10</v>
      </c>
      <c r="C12" s="10" t="s">
        <v>11</v>
      </c>
      <c r="D12" s="23">
        <v>1921.09</v>
      </c>
      <c r="E12" s="29">
        <v>553.70000000000005</v>
      </c>
      <c r="F12" s="23">
        <f t="shared" si="0"/>
        <v>28.822179075420728</v>
      </c>
      <c r="G12" s="2"/>
      <c r="H12" s="2"/>
      <c r="I12" s="2"/>
      <c r="J12" s="2"/>
    </row>
    <row r="13" spans="2:16" x14ac:dyDescent="0.3">
      <c r="B13" s="9" t="s">
        <v>12</v>
      </c>
      <c r="C13" s="10" t="s">
        <v>13</v>
      </c>
      <c r="D13" s="23">
        <v>15</v>
      </c>
      <c r="E13" s="23">
        <v>0.49</v>
      </c>
      <c r="F13" s="23">
        <f t="shared" si="0"/>
        <v>3.2666666666666662</v>
      </c>
      <c r="G13" s="2"/>
      <c r="H13" s="2"/>
      <c r="I13" s="2"/>
      <c r="J13" s="2"/>
    </row>
    <row r="14" spans="2:16" ht="39.6" x14ac:dyDescent="0.3">
      <c r="B14" s="15" t="s">
        <v>14</v>
      </c>
      <c r="C14" s="10" t="s">
        <v>15</v>
      </c>
      <c r="D14" s="23"/>
      <c r="E14" s="23"/>
      <c r="F14" s="23"/>
      <c r="G14" s="2"/>
      <c r="H14" s="2"/>
      <c r="I14" s="2"/>
      <c r="J14" s="2"/>
    </row>
    <row r="15" spans="2:16" ht="53.4" x14ac:dyDescent="0.3">
      <c r="B15" s="11" t="s">
        <v>16</v>
      </c>
      <c r="C15" s="10" t="s">
        <v>17</v>
      </c>
      <c r="D15" s="23">
        <v>17624.419999999998</v>
      </c>
      <c r="E15" s="23">
        <v>4552.53</v>
      </c>
      <c r="F15" s="23">
        <f t="shared" si="0"/>
        <v>25.830807481891604</v>
      </c>
      <c r="G15" s="2"/>
      <c r="H15" s="2"/>
      <c r="I15" s="2"/>
      <c r="J15" s="2"/>
    </row>
    <row r="16" spans="2:16" ht="26.4" x14ac:dyDescent="0.3">
      <c r="B16" s="15" t="s">
        <v>18</v>
      </c>
      <c r="C16" s="10" t="s">
        <v>19</v>
      </c>
      <c r="D16" s="23">
        <v>20437.68</v>
      </c>
      <c r="E16" s="23">
        <v>5057.18</v>
      </c>
      <c r="F16" s="23">
        <f t="shared" si="0"/>
        <v>24.744393688520418</v>
      </c>
      <c r="G16" s="2"/>
      <c r="H16" s="2"/>
      <c r="I16" s="2"/>
      <c r="J16" s="2"/>
    </row>
    <row r="17" spans="2:10" ht="26.4" x14ac:dyDescent="0.3">
      <c r="B17" s="15" t="s">
        <v>20</v>
      </c>
      <c r="C17" s="10" t="s">
        <v>21</v>
      </c>
      <c r="D17" s="23">
        <v>1529.99</v>
      </c>
      <c r="E17" s="23"/>
      <c r="F17" s="23">
        <f t="shared" si="0"/>
        <v>0</v>
      </c>
      <c r="G17" s="2"/>
      <c r="H17" s="2"/>
      <c r="I17" s="2"/>
      <c r="J17" s="2"/>
    </row>
    <row r="18" spans="2:10" ht="26.4" x14ac:dyDescent="0.3">
      <c r="B18" s="15" t="s">
        <v>22</v>
      </c>
      <c r="C18" s="10" t="s">
        <v>23</v>
      </c>
      <c r="D18" s="23">
        <v>1719.8</v>
      </c>
      <c r="E18" s="23">
        <v>78.930000000000007</v>
      </c>
      <c r="F18" s="23">
        <f t="shared" si="0"/>
        <v>4.5894871496685665</v>
      </c>
      <c r="G18" s="2"/>
      <c r="H18" s="2"/>
      <c r="I18" s="2"/>
      <c r="J18" s="2"/>
    </row>
    <row r="19" spans="2:10" ht="26.4" x14ac:dyDescent="0.3">
      <c r="B19" s="15" t="s">
        <v>24</v>
      </c>
      <c r="C19" s="10" t="s">
        <v>25</v>
      </c>
      <c r="D19" s="23">
        <v>969.33</v>
      </c>
      <c r="E19" s="23">
        <v>93</v>
      </c>
      <c r="F19" s="23">
        <f t="shared" si="0"/>
        <v>9.5942558261892223</v>
      </c>
      <c r="G19" s="2"/>
      <c r="H19" s="2"/>
      <c r="I19" s="2"/>
      <c r="J19" s="2"/>
    </row>
    <row r="20" spans="2:10" x14ac:dyDescent="0.3">
      <c r="B20" s="11" t="s">
        <v>26</v>
      </c>
      <c r="C20" s="10" t="s">
        <v>27</v>
      </c>
      <c r="D20" s="23">
        <v>0</v>
      </c>
      <c r="E20" s="23">
        <v>33.81</v>
      </c>
      <c r="F20" s="23"/>
      <c r="G20" s="2"/>
      <c r="H20" s="2"/>
      <c r="I20" s="2"/>
      <c r="J20" s="2"/>
    </row>
    <row r="21" spans="2:10" x14ac:dyDescent="0.3">
      <c r="B21" s="9" t="s">
        <v>28</v>
      </c>
      <c r="C21" s="10" t="s">
        <v>29</v>
      </c>
      <c r="D21" s="23">
        <v>375242.88</v>
      </c>
      <c r="E21" s="23">
        <v>69804.62</v>
      </c>
      <c r="F21" s="23">
        <f t="shared" si="0"/>
        <v>18.602516855216543</v>
      </c>
      <c r="G21" s="2"/>
      <c r="H21" s="2"/>
      <c r="I21" s="2"/>
      <c r="J21" s="2"/>
    </row>
    <row r="22" spans="2:10" x14ac:dyDescent="0.3">
      <c r="B22" s="11" t="s">
        <v>30</v>
      </c>
      <c r="C22" s="3"/>
      <c r="D22" s="23">
        <f>D9+D21</f>
        <v>589989.78</v>
      </c>
      <c r="E22" s="23">
        <f>E9+E21</f>
        <v>123772.58999999998</v>
      </c>
      <c r="F22" s="23">
        <f>E22/D22*100</f>
        <v>20.978768479684508</v>
      </c>
      <c r="G22" s="2"/>
      <c r="H22" s="2"/>
      <c r="I22" s="2"/>
      <c r="J22" s="2"/>
    </row>
    <row r="23" spans="2:10" x14ac:dyDescent="0.3">
      <c r="B23" s="42"/>
      <c r="C23" s="43"/>
      <c r="D23" s="43"/>
      <c r="E23" s="43"/>
      <c r="F23" s="44"/>
      <c r="G23" s="2"/>
      <c r="H23" s="2"/>
      <c r="I23" s="2"/>
      <c r="J23" s="2"/>
    </row>
    <row r="24" spans="2:10" ht="25.5" customHeight="1" x14ac:dyDescent="0.3">
      <c r="B24" s="24" t="s">
        <v>65</v>
      </c>
      <c r="C24" s="24"/>
      <c r="D24" s="24"/>
      <c r="E24" s="24"/>
      <c r="F24" s="24"/>
      <c r="G24" s="2"/>
      <c r="H24" s="2"/>
      <c r="I24" s="2"/>
      <c r="J24" s="2"/>
    </row>
    <row r="25" spans="2:10" x14ac:dyDescent="0.3">
      <c r="B25" s="22" t="s">
        <v>31</v>
      </c>
      <c r="C25" s="10" t="s">
        <v>32</v>
      </c>
      <c r="D25" s="23">
        <v>54088.97</v>
      </c>
      <c r="E25" s="23">
        <v>9038.14</v>
      </c>
      <c r="F25" s="23">
        <f>E25/D25*100</f>
        <v>16.709765410581863</v>
      </c>
      <c r="G25" s="2"/>
      <c r="H25" s="2"/>
      <c r="I25" s="2"/>
      <c r="J25" s="2"/>
    </row>
    <row r="26" spans="2:10" x14ac:dyDescent="0.3">
      <c r="B26" s="9" t="s">
        <v>33</v>
      </c>
      <c r="C26" s="10" t="s">
        <v>34</v>
      </c>
      <c r="D26" s="23">
        <v>1653.1</v>
      </c>
      <c r="E26" s="29">
        <v>275.5</v>
      </c>
      <c r="F26" s="23">
        <f>E26/D26*100</f>
        <v>16.665658459863288</v>
      </c>
      <c r="G26" s="2"/>
      <c r="H26" s="2"/>
      <c r="I26" s="2"/>
      <c r="J26" s="2"/>
    </row>
    <row r="27" spans="2:10" ht="26.4" x14ac:dyDescent="0.3">
      <c r="B27" s="22" t="s">
        <v>35</v>
      </c>
      <c r="C27" s="3" t="s">
        <v>36</v>
      </c>
      <c r="D27" s="23">
        <v>2702.6</v>
      </c>
      <c r="E27" s="23">
        <v>483</v>
      </c>
      <c r="F27" s="23">
        <f t="shared" ref="F27" si="1">E27/D27*100</f>
        <v>17.871679123806704</v>
      </c>
      <c r="G27" s="2"/>
      <c r="H27" s="2"/>
      <c r="I27" s="2"/>
      <c r="J27" s="2"/>
    </row>
    <row r="28" spans="2:10" x14ac:dyDescent="0.3">
      <c r="B28" s="9" t="s">
        <v>37</v>
      </c>
      <c r="C28" s="10" t="s">
        <v>38</v>
      </c>
      <c r="D28" s="23">
        <v>15639.29</v>
      </c>
      <c r="E28" s="23">
        <v>2582.31</v>
      </c>
      <c r="F28" s="23">
        <f t="shared" ref="F28" si="2">E28/D28*100</f>
        <v>16.511683075126811</v>
      </c>
      <c r="G28" s="2"/>
      <c r="H28" s="2"/>
      <c r="I28" s="2"/>
      <c r="J28" s="2"/>
    </row>
    <row r="29" spans="2:10" x14ac:dyDescent="0.3">
      <c r="B29" s="22" t="s">
        <v>39</v>
      </c>
      <c r="C29" s="10" t="s">
        <v>40</v>
      </c>
      <c r="D29" s="23">
        <v>7192.8</v>
      </c>
      <c r="E29" s="29">
        <v>800.12</v>
      </c>
      <c r="F29" s="23">
        <f t="shared" ref="F29:F35" si="3">E29/D29*100</f>
        <v>11.123901679457235</v>
      </c>
    </row>
    <row r="30" spans="2:10" x14ac:dyDescent="0.3">
      <c r="B30" s="9" t="s">
        <v>41</v>
      </c>
      <c r="C30" s="10" t="s">
        <v>42</v>
      </c>
      <c r="D30" s="23">
        <v>361053.17</v>
      </c>
      <c r="E30" s="23">
        <v>72790.95</v>
      </c>
      <c r="F30" s="23">
        <f t="shared" si="3"/>
        <v>20.160728681595565</v>
      </c>
    </row>
    <row r="31" spans="2:10" x14ac:dyDescent="0.3">
      <c r="B31" s="22" t="s">
        <v>43</v>
      </c>
      <c r="C31" s="10" t="s">
        <v>44</v>
      </c>
      <c r="D31" s="23">
        <v>17493.73</v>
      </c>
      <c r="E31" s="23">
        <v>3324.63</v>
      </c>
      <c r="F31" s="23">
        <f t="shared" si="3"/>
        <v>19.004694824945854</v>
      </c>
    </row>
    <row r="32" spans="2:10" x14ac:dyDescent="0.3">
      <c r="B32" s="11" t="s">
        <v>45</v>
      </c>
      <c r="C32" s="10" t="s">
        <v>46</v>
      </c>
      <c r="D32" s="23">
        <v>121</v>
      </c>
      <c r="E32" s="23"/>
      <c r="F32" s="23">
        <f t="shared" si="3"/>
        <v>0</v>
      </c>
    </row>
    <row r="33" spans="1:9" x14ac:dyDescent="0.3">
      <c r="B33" s="9" t="s">
        <v>47</v>
      </c>
      <c r="C33" s="10" t="s">
        <v>48</v>
      </c>
      <c r="D33" s="23">
        <v>102333.2</v>
      </c>
      <c r="E33" s="23">
        <v>22269.09</v>
      </c>
      <c r="F33" s="23">
        <f t="shared" si="3"/>
        <v>21.761354086454837</v>
      </c>
    </row>
    <row r="34" spans="1:9" x14ac:dyDescent="0.3">
      <c r="B34" s="9" t="s">
        <v>49</v>
      </c>
      <c r="C34" s="10" t="s">
        <v>50</v>
      </c>
      <c r="D34" s="23">
        <v>4449.1000000000004</v>
      </c>
      <c r="E34" s="23">
        <v>714.17</v>
      </c>
      <c r="F34" s="23">
        <f t="shared" si="3"/>
        <v>16.052010518981366</v>
      </c>
    </row>
    <row r="35" spans="1:9" ht="53.4" x14ac:dyDescent="0.3">
      <c r="B35" s="11" t="s">
        <v>51</v>
      </c>
      <c r="C35" s="10" t="s">
        <v>52</v>
      </c>
      <c r="D35" s="23">
        <v>42899.6</v>
      </c>
      <c r="E35" s="23">
        <v>12480.66</v>
      </c>
      <c r="F35" s="23">
        <f t="shared" si="3"/>
        <v>29.09271881322903</v>
      </c>
    </row>
    <row r="36" spans="1:9" x14ac:dyDescent="0.3">
      <c r="B36" s="9" t="s">
        <v>53</v>
      </c>
      <c r="C36" s="10"/>
      <c r="D36" s="23">
        <f>SUM(D25:D35)</f>
        <v>609626.55999999994</v>
      </c>
      <c r="E36" s="23">
        <f>SUM(E25:E35)</f>
        <v>124758.56999999999</v>
      </c>
      <c r="F36" s="23">
        <f>E36/D36*100</f>
        <v>20.46475304488046</v>
      </c>
      <c r="I36" s="28"/>
    </row>
    <row r="37" spans="1:9" ht="26.4" x14ac:dyDescent="0.3">
      <c r="B37" s="22" t="s">
        <v>54</v>
      </c>
      <c r="C37" s="9"/>
      <c r="D37" s="23">
        <f>D22-D36</f>
        <v>-19636.779999999912</v>
      </c>
      <c r="E37" s="23">
        <f>E22-E36</f>
        <v>-985.98000000001048</v>
      </c>
      <c r="F37" s="10" t="s">
        <v>55</v>
      </c>
    </row>
    <row r="44" spans="1:9" ht="52.5" customHeight="1" x14ac:dyDescent="0.3">
      <c r="B44" s="30" t="s">
        <v>69</v>
      </c>
      <c r="C44" s="31"/>
      <c r="D44" s="31"/>
      <c r="E44" s="31"/>
      <c r="F44" s="31"/>
    </row>
    <row r="45" spans="1:9" ht="14.25" customHeight="1" x14ac:dyDescent="0.3">
      <c r="B45" s="21"/>
      <c r="C45" s="4"/>
      <c r="D45" s="4"/>
      <c r="E45" s="4"/>
      <c r="F45" s="4"/>
    </row>
    <row r="47" spans="1:9" ht="27" x14ac:dyDescent="0.3">
      <c r="A47" s="3" t="s">
        <v>57</v>
      </c>
      <c r="B47" s="46" t="s">
        <v>57</v>
      </c>
      <c r="C47" s="47"/>
      <c r="D47" s="48"/>
      <c r="E47" s="32"/>
      <c r="F47" s="32"/>
    </row>
    <row r="48" spans="1:9" x14ac:dyDescent="0.3">
      <c r="A48" s="18">
        <v>1</v>
      </c>
      <c r="B48" s="33">
        <v>2</v>
      </c>
      <c r="C48" s="47"/>
      <c r="D48" s="48"/>
      <c r="E48" s="33">
        <v>3</v>
      </c>
      <c r="F48" s="34"/>
    </row>
    <row r="49" spans="1:7" ht="37.5" customHeight="1" x14ac:dyDescent="0.3">
      <c r="A49" s="20" t="s">
        <v>58</v>
      </c>
      <c r="B49" s="42" t="s">
        <v>59</v>
      </c>
      <c r="C49" s="43"/>
      <c r="D49" s="44"/>
      <c r="E49" s="45">
        <v>50</v>
      </c>
      <c r="F49" s="45"/>
    </row>
    <row r="50" spans="1:7" ht="38.25" customHeight="1" x14ac:dyDescent="0.3">
      <c r="A50" s="20" t="s">
        <v>60</v>
      </c>
      <c r="B50" s="42" t="s">
        <v>61</v>
      </c>
      <c r="C50" s="43"/>
      <c r="D50" s="44"/>
      <c r="E50" s="33">
        <v>3813.9</v>
      </c>
      <c r="F50" s="34"/>
    </row>
    <row r="51" spans="1:7" ht="41.25" customHeight="1" x14ac:dyDescent="0.3">
      <c r="A51" s="20" t="s">
        <v>62</v>
      </c>
      <c r="B51" s="42" t="s">
        <v>63</v>
      </c>
      <c r="C51" s="43"/>
      <c r="D51" s="44"/>
      <c r="E51" s="33">
        <v>1554</v>
      </c>
      <c r="F51" s="34"/>
      <c r="G51" s="19"/>
    </row>
    <row r="52" spans="1:7" ht="15" customHeight="1" x14ac:dyDescent="0.3">
      <c r="B52" s="19"/>
      <c r="C52" s="19"/>
      <c r="D52" s="19"/>
      <c r="E52" s="19"/>
      <c r="F52" s="19"/>
      <c r="G52" s="19"/>
    </row>
    <row r="53" spans="1:7" ht="43.5" customHeight="1" x14ac:dyDescent="0.3">
      <c r="B53" s="8" t="s">
        <v>64</v>
      </c>
      <c r="C53" s="19"/>
      <c r="D53" s="19"/>
      <c r="E53" s="19"/>
      <c r="F53" s="19"/>
      <c r="G53" s="19"/>
    </row>
    <row r="54" spans="1:7" ht="15.6" x14ac:dyDescent="0.3">
      <c r="B54" s="6"/>
      <c r="C54" s="19"/>
      <c r="D54" s="19"/>
      <c r="E54" s="19"/>
      <c r="F54" s="19"/>
    </row>
    <row r="55" spans="1:7" ht="15.6" x14ac:dyDescent="0.3">
      <c r="B55" s="8" t="s">
        <v>70</v>
      </c>
      <c r="C55" s="19"/>
      <c r="D55" s="19"/>
      <c r="E55" s="19"/>
      <c r="F55" s="19"/>
    </row>
    <row r="56" spans="1:7" ht="15.6" x14ac:dyDescent="0.3">
      <c r="B56" s="8"/>
      <c r="C56" s="19"/>
      <c r="D56" s="19"/>
      <c r="E56" s="19"/>
      <c r="F56" s="19"/>
    </row>
    <row r="57" spans="1:7" ht="15.6" x14ac:dyDescent="0.3">
      <c r="B57" s="6" t="s">
        <v>71</v>
      </c>
      <c r="C57" s="19"/>
      <c r="D57" s="19"/>
      <c r="E57" s="19"/>
      <c r="F57" s="19"/>
    </row>
    <row r="58" spans="1:7" ht="15.6" x14ac:dyDescent="0.3">
      <c r="B58" s="8"/>
      <c r="C58" s="19"/>
      <c r="D58" s="19"/>
      <c r="E58" s="19"/>
      <c r="F58" s="19"/>
    </row>
    <row r="59" spans="1:7" ht="15.6" x14ac:dyDescent="0.3">
      <c r="B59" s="8" t="s">
        <v>72</v>
      </c>
      <c r="C59" s="19"/>
      <c r="D59" s="19"/>
      <c r="E59" s="19"/>
      <c r="F59" s="19"/>
    </row>
    <row r="60" spans="1:7" x14ac:dyDescent="0.3">
      <c r="B60" s="19"/>
      <c r="C60" s="19"/>
      <c r="D60" s="19"/>
      <c r="E60" s="19"/>
      <c r="F60" s="19"/>
    </row>
    <row r="61" spans="1:7" x14ac:dyDescent="0.3">
      <c r="B61" s="19"/>
      <c r="C61" s="19"/>
      <c r="D61" s="19"/>
      <c r="E61" s="19"/>
      <c r="F61" s="19"/>
    </row>
    <row r="62" spans="1:7" x14ac:dyDescent="0.3">
      <c r="B62" s="19"/>
      <c r="C62" s="19"/>
      <c r="D62" s="19"/>
      <c r="E62" s="19"/>
      <c r="F62" s="19"/>
    </row>
    <row r="63" spans="1:7" x14ac:dyDescent="0.3">
      <c r="B63" s="19"/>
      <c r="C63" s="19"/>
      <c r="D63" s="19"/>
      <c r="E63" s="19"/>
      <c r="F63" s="19"/>
    </row>
    <row r="64" spans="1:7" x14ac:dyDescent="0.3">
      <c r="B64" s="19"/>
      <c r="C64" s="19"/>
      <c r="D64" s="19"/>
      <c r="E64" s="19"/>
      <c r="F64" s="19"/>
    </row>
    <row r="65" spans="2:6" x14ac:dyDescent="0.3">
      <c r="B65" s="19"/>
      <c r="C65" s="19"/>
      <c r="D65" s="19"/>
      <c r="E65" s="19"/>
      <c r="F65" s="19"/>
    </row>
    <row r="66" spans="2:6" x14ac:dyDescent="0.3">
      <c r="B66" s="19"/>
    </row>
  </sheetData>
  <mergeCells count="15">
    <mergeCell ref="E49:F49"/>
    <mergeCell ref="E50:F50"/>
    <mergeCell ref="E51:F51"/>
    <mergeCell ref="B47:D47"/>
    <mergeCell ref="B48:D48"/>
    <mergeCell ref="B49:D49"/>
    <mergeCell ref="B50:D50"/>
    <mergeCell ref="B51:D51"/>
    <mergeCell ref="B44:F44"/>
    <mergeCell ref="E47:F47"/>
    <mergeCell ref="E48:F48"/>
    <mergeCell ref="B8:F8"/>
    <mergeCell ref="B1:F1"/>
    <mergeCell ref="B3:F3"/>
    <mergeCell ref="B23:F23"/>
  </mergeCells>
  <pageMargins left="0.9055118110236221" right="0.59055118110236227" top="0.74803149606299213" bottom="0.59055118110236227" header="0.31496062992125984" footer="0.31496062992125984"/>
  <pageSetup paperSize="9" scale="69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2014-04-15T06:23:08Z</dcterms:modified>
</cp:coreProperties>
</file>